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3"/>
  </bookViews>
  <sheets>
    <sheet name="학교(3분기)" sheetId="1" r:id="rId1"/>
    <sheet name="목적(3분기)" sheetId="2" r:id="rId2"/>
    <sheet name="수익자(3분기) " sheetId="3" r:id="rId3"/>
    <sheet name="시보조(3분기) " sheetId="4" r:id="rId4"/>
  </sheets>
  <definedNames/>
  <calcPr fullCalcOnLoad="1"/>
</workbook>
</file>

<file path=xl/sharedStrings.xml><?xml version="1.0" encoding="utf-8"?>
<sst xmlns="http://schemas.openxmlformats.org/spreadsheetml/2006/main" count="241" uniqueCount="90">
  <si>
    <t xml:space="preserve">(수익자)학교운동부(야구부) 동계 야구 유니폼 구입 </t>
  </si>
  <si>
    <t>(시보조)2021년 9월 꿈나무지도자(야구부) 급여 지급</t>
  </si>
  <si>
    <t xml:space="preserve">(학교)학교운동부(야구부) 지도자 야구 유니폼 구입 </t>
  </si>
  <si>
    <t>(수익자)2021년 8월분 야구부 식사 및 간식구입</t>
  </si>
  <si>
    <t>00830</t>
  </si>
  <si>
    <t>00810</t>
  </si>
  <si>
    <t>00777</t>
  </si>
  <si>
    <t>00918</t>
  </si>
  <si>
    <t>00704</t>
  </si>
  <si>
    <t>00697</t>
  </si>
  <si>
    <t>00728</t>
  </si>
  <si>
    <t>00683</t>
  </si>
  <si>
    <t>00681</t>
  </si>
  <si>
    <t>00593-3</t>
  </si>
  <si>
    <t>00864</t>
  </si>
  <si>
    <t>00793</t>
  </si>
  <si>
    <t>00773</t>
  </si>
  <si>
    <t>00721</t>
  </si>
  <si>
    <t>00698</t>
  </si>
  <si>
    <t>(시보조)2021년 하반기 꿈나무지도자(야구부) 명절상여금 지급</t>
  </si>
  <si>
    <t>보수(인건비)</t>
  </si>
  <si>
    <t>00999-1</t>
  </si>
  <si>
    <t>00928</t>
  </si>
  <si>
    <t>결의번호</t>
  </si>
  <si>
    <t>결의일자</t>
  </si>
  <si>
    <t>지급일자</t>
  </si>
  <si>
    <t>01006</t>
  </si>
  <si>
    <t>물품(상품권)</t>
  </si>
  <si>
    <t>00998</t>
  </si>
  <si>
    <t>00972</t>
  </si>
  <si>
    <t>결재완료</t>
  </si>
  <si>
    <t>00989</t>
  </si>
  <si>
    <t>00944</t>
  </si>
  <si>
    <t>결의금액</t>
  </si>
  <si>
    <t>지급금액</t>
  </si>
  <si>
    <t>예정일자</t>
  </si>
  <si>
    <t>원인행위금액</t>
  </si>
  <si>
    <t>00921</t>
  </si>
  <si>
    <t>(수익자)학교운동부(야구부) 10월 1차 식사 및 간식구입</t>
  </si>
  <si>
    <t>(수익자)9월 학교운동부(야구부) 식사 및 간식구입(2차)</t>
  </si>
  <si>
    <t xml:space="preserve">(수익자)학교운동부(야구부) 전입생 동계 야구 유니폼 구입 </t>
  </si>
  <si>
    <t>(시보조)2021년 10월 꿈나무지도자(야구부) 급여 지급</t>
  </si>
  <si>
    <t>(시보조)2021년 11월 꿈나무지도자(야구부) 급여 지급</t>
  </si>
  <si>
    <t>(수익자)9월 학교운동부(야구부) 식사 및 간식구입(1차)</t>
  </si>
  <si>
    <t>(수익자) 학교운동부(야구부) 10월 2차 식사 및 간식 구입</t>
  </si>
  <si>
    <t>(수익자)학교운동부(야구부) 야구부 물품 구입</t>
  </si>
  <si>
    <t xml:space="preserve">(수익자)학교운동부(야구부) 야구부 물품 구입 </t>
  </si>
  <si>
    <t>지출</t>
  </si>
  <si>
    <t>반납</t>
  </si>
  <si>
    <t>제목</t>
  </si>
  <si>
    <t>구분</t>
  </si>
  <si>
    <t>상태</t>
  </si>
  <si>
    <t>용역</t>
  </si>
  <si>
    <t>유형</t>
  </si>
  <si>
    <t>합계</t>
  </si>
  <si>
    <t>기타</t>
  </si>
  <si>
    <t>(목적)제51회 전국초등학교야구대회 겸 제50회 전국소년체육대회 식사비 지급</t>
  </si>
  <si>
    <t>총계</t>
  </si>
  <si>
    <t>수익자</t>
  </si>
  <si>
    <t>(시보조)2021년 11월 꿈나무지도자(야구부) 4대보험료 기관부담금 세외 이관</t>
  </si>
  <si>
    <t>(시보조)2021년 10월 꿈나무지도자(야구부) 4대보험료 기관부담금 세외 이관</t>
  </si>
  <si>
    <t>학교운동부(야구부) 2021 안산시 야구소프트볼협회장기대회 참가 전세버스 임차료 지급</t>
  </si>
  <si>
    <t>(시보조 ) 야구부 2021년 7월 야외 훈련 차량비 지급건 반납</t>
  </si>
  <si>
    <t>(수익자+목적) 학교운동부(야구부) 야구부 운영물품 구입비용 지급</t>
  </si>
  <si>
    <t>(시보조)2021년 9월 꿈나무지도자(야구부) 4대보험료 기관부담금 세외 이관</t>
  </si>
  <si>
    <t>야구부 2021년 7월 야외 훈련 차량비 지급</t>
  </si>
  <si>
    <t>학교</t>
  </si>
  <si>
    <t>학교운동부(야구부) 제51회 전국초등학교야구대회 겸 제50회 전국소년체육대회 참가 경기 차량비 지급</t>
  </si>
  <si>
    <t>시보조</t>
  </si>
  <si>
    <t>목적</t>
  </si>
  <si>
    <t xml:space="preserve">(수익자)학교운동부(야구부) 2021년 8월 야외 훈련 경비(차량비) </t>
  </si>
  <si>
    <t>00679</t>
  </si>
  <si>
    <t>00677</t>
  </si>
  <si>
    <t>지출금액</t>
  </si>
  <si>
    <t>00919</t>
  </si>
  <si>
    <t>지출예산</t>
  </si>
  <si>
    <t>(수익자)학교운동부(야구부) 2021년 9월 야외 훈련 경비(차량비)  지급</t>
  </si>
  <si>
    <t>00727</t>
  </si>
  <si>
    <t>00792</t>
  </si>
  <si>
    <t>00988</t>
  </si>
  <si>
    <t>00703</t>
  </si>
  <si>
    <t>00943</t>
  </si>
  <si>
    <t>00863</t>
  </si>
  <si>
    <t xml:space="preserve">(목적)학교운동부(야구부) 동계 야구 유니폼 구입 </t>
  </si>
  <si>
    <t>2021년 11월 교육공무직원 4대보험료 기관부담금 세외 이관</t>
  </si>
  <si>
    <t>2021년 9월 교육공무직원 4대보험료 기관부담금 세외 이관</t>
  </si>
  <si>
    <t>2021년 10월 교육공무직원 4대보험료 기관부담금 세외 이관</t>
  </si>
  <si>
    <t>2021년 10월 교육공무직원 급여 지급</t>
  </si>
  <si>
    <t>2021년 11월 교육공무직원 급여 지급</t>
  </si>
  <si>
    <t>2021년 9월 교육공무직원 급여 지급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</si>
</sst>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12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3"/>
      <name val="Dotum"/>
      <family val="0"/>
    </font>
    <font>
      <sz val="9"/>
      <color indexed="15"/>
      <name val="Dotum"/>
      <family val="0"/>
    </font>
    <font>
      <b/>
      <sz val="10"/>
      <color indexed="15"/>
      <name val="Arial"/>
      <family val="0"/>
    </font>
    <font>
      <b/>
      <sz val="9"/>
      <color indexed="15"/>
      <name val="Dotum"/>
      <family val="0"/>
    </font>
    <font>
      <u val="single"/>
      <sz val="9"/>
      <color indexed="16"/>
      <name val="Dotum"/>
      <family val="0"/>
    </font>
    <font>
      <b/>
      <u val="single"/>
      <sz val="9"/>
      <color indexed="15"/>
      <name val="Dotum"/>
      <family val="0"/>
    </font>
    <font>
      <sz val="9"/>
      <color indexed="53"/>
      <name val="Dotum"/>
      <family val="0"/>
    </font>
    <font>
      <b/>
      <sz val="9"/>
      <color indexed="53"/>
      <name val="Dotum"/>
      <family val="0"/>
    </font>
    <font>
      <sz val="9"/>
      <color rgb="FFFF0000"/>
      <name val="Dotum"/>
      <family val="0"/>
    </font>
    <font>
      <b/>
      <sz val="9"/>
      <color rgb="FFFF0000"/>
      <name val="Dotum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8E6E6"/>
        <bgColor indexed="64"/>
      </patternFill>
    </fill>
    <fill>
      <patternFill patternType="solid">
        <fgColor rgb="FFECD174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 style="thin">
        <color indexed="14"/>
      </left>
      <right style="thin">
        <color rgb="FF9FA0A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5" borderId="7" xfId="0" applyNumberFormat="1" applyFont="1" applyFill="1" applyBorder="1" applyAlignment="1">
      <alignment horizontal="center"/>
    </xf>
    <xf numFmtId="0" fontId="4" fillId="5" borderId="8" xfId="0" applyNumberFormat="1" applyFont="1" applyFill="1" applyBorder="1" applyAlignment="1">
      <alignment horizontal="center"/>
    </xf>
    <xf numFmtId="0" fontId="4" fillId="5" borderId="9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164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left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7" borderId="0" xfId="0" applyNumberFormat="1" applyFill="1" applyAlignment="1">
      <alignment/>
    </xf>
    <xf numFmtId="0" fontId="5" fillId="7" borderId="4" xfId="0" applyFont="1" applyFill="1" applyBorder="1" applyAlignment="1">
      <alignment horizontal="center" vertical="center" wrapText="1"/>
    </xf>
    <xf numFmtId="164" fontId="5" fillId="7" borderId="4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3" fontId="5" fillId="7" borderId="4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5" borderId="14" xfId="0" applyNumberFormat="1" applyFont="1" applyFill="1" applyBorder="1" applyAlignment="1">
      <alignment horizontal="center"/>
    </xf>
    <xf numFmtId="0" fontId="4" fillId="5" borderId="15" xfId="0" applyNumberFormat="1" applyFont="1" applyFill="1" applyBorder="1" applyAlignment="1">
      <alignment horizontal="center"/>
    </xf>
    <xf numFmtId="41" fontId="4" fillId="5" borderId="16" xfId="0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 wrapText="1"/>
    </xf>
    <xf numFmtId="3" fontId="10" fillId="4" borderId="4" xfId="0" applyNumberFormat="1" applyFont="1" applyFill="1" applyBorder="1" applyAlignment="1">
      <alignment horizontal="right" vertical="center" wrapText="1"/>
    </xf>
    <xf numFmtId="3" fontId="11" fillId="6" borderId="4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defaultGridColor="0" zoomScaleSheetLayoutView="75" colorId="11" workbookViewId="0" topLeftCell="A1">
      <selection activeCell="E34" sqref="E34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3.421875" style="0" customWidth="1"/>
    <col min="6" max="10" width="14.57421875" style="0" customWidth="1"/>
    <col min="11" max="11" width="14.7109375" style="0" customWidth="1"/>
  </cols>
  <sheetData>
    <row r="1" spans="1:11" ht="12.75">
      <c r="A1" s="1" t="s">
        <v>23</v>
      </c>
      <c r="B1" s="2" t="s">
        <v>24</v>
      </c>
      <c r="C1" s="2" t="s">
        <v>50</v>
      </c>
      <c r="D1" s="2" t="s">
        <v>53</v>
      </c>
      <c r="E1" s="2" t="s">
        <v>49</v>
      </c>
      <c r="F1" s="2" t="s">
        <v>36</v>
      </c>
      <c r="G1" s="2" t="s">
        <v>33</v>
      </c>
      <c r="H1" s="2" t="s">
        <v>34</v>
      </c>
      <c r="I1" s="2" t="s">
        <v>35</v>
      </c>
      <c r="J1" s="2" t="s">
        <v>25</v>
      </c>
      <c r="K1" s="2" t="s">
        <v>51</v>
      </c>
    </row>
    <row r="2" spans="1:11" s="13" customFormat="1" ht="12.75">
      <c r="A2" s="22" t="s">
        <v>22</v>
      </c>
      <c r="B2" s="6">
        <v>44519</v>
      </c>
      <c r="C2" s="22" t="s">
        <v>47</v>
      </c>
      <c r="D2" s="22" t="s">
        <v>27</v>
      </c>
      <c r="E2" s="23" t="s">
        <v>2</v>
      </c>
      <c r="F2" s="7">
        <v>70000</v>
      </c>
      <c r="G2" s="7">
        <v>70000</v>
      </c>
      <c r="H2" s="7">
        <v>70000</v>
      </c>
      <c r="I2" s="6">
        <v>44519</v>
      </c>
      <c r="J2" s="6">
        <v>44519</v>
      </c>
      <c r="K2" s="22" t="s">
        <v>30</v>
      </c>
    </row>
    <row r="3" spans="1:11" ht="12.75">
      <c r="A3" s="3"/>
      <c r="B3" s="3"/>
      <c r="C3" s="3"/>
      <c r="D3" s="3"/>
      <c r="E3" s="4" t="s">
        <v>54</v>
      </c>
      <c r="F3" s="5">
        <f aca="true" t="shared" si="0" ref="F3:G3">SUM(F2:F2)</f>
        <v>70000</v>
      </c>
      <c r="G3" s="5">
        <f t="shared" si="0"/>
        <v>70000</v>
      </c>
      <c r="H3" s="5">
        <f>SUM(H2:H2)</f>
        <v>70000</v>
      </c>
      <c r="I3" s="3"/>
      <c r="J3" s="3"/>
      <c r="K3" s="3"/>
    </row>
    <row r="7" spans="5:8" ht="14.25">
      <c r="E7" s="10" t="s">
        <v>75</v>
      </c>
      <c r="F7" s="11"/>
      <c r="G7" s="11"/>
      <c r="H7" s="12" t="s">
        <v>73</v>
      </c>
    </row>
    <row r="8" spans="5:8" ht="12.75">
      <c r="E8" s="31" t="s">
        <v>66</v>
      </c>
      <c r="F8" s="32"/>
      <c r="G8" s="32"/>
      <c r="H8" s="42">
        <f>H3</f>
        <v>70000</v>
      </c>
    </row>
    <row r="9" spans="5:8" ht="12.75">
      <c r="E9" s="8" t="s">
        <v>69</v>
      </c>
      <c r="F9" s="9"/>
      <c r="G9" s="9"/>
      <c r="H9" s="43">
        <f>'목적(3분기)'!H6</f>
        <v>2400000</v>
      </c>
    </row>
    <row r="10" spans="5:8" ht="12.75">
      <c r="E10" s="8" t="s">
        <v>58</v>
      </c>
      <c r="F10" s="9"/>
      <c r="G10" s="9"/>
      <c r="H10" s="43">
        <f>'수익자(3분기) '!H22</f>
        <v>8892200</v>
      </c>
    </row>
    <row r="11" spans="5:8" ht="13.5">
      <c r="E11" s="33" t="s">
        <v>68</v>
      </c>
      <c r="F11" s="34"/>
      <c r="G11" s="34"/>
      <c r="H11" s="44">
        <f>'시보조(3분기) '!H10</f>
        <v>7965000</v>
      </c>
    </row>
    <row r="12" spans="5:8" ht="13.5">
      <c r="E12" s="35" t="s">
        <v>57</v>
      </c>
      <c r="F12" s="36"/>
      <c r="G12" s="36"/>
      <c r="H12" s="37">
        <f>SUBTOTAL(9,H7:H11)</f>
        <v>19327200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65"/>
  <headerFooter alignWithMargins="0">
    <oddHeader>&amp;C&amp;"HY헤드라인M,Bold"&amp;15 2021학년도 1분기 야구부 지출내역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defaultGridColor="0" zoomScaleSheetLayoutView="75" colorId="11" workbookViewId="0" topLeftCell="A1">
      <selection activeCell="H20" sqref="H20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3.421875" style="0" customWidth="1"/>
    <col min="6" max="10" width="14.57421875" style="0" customWidth="1"/>
    <col min="11" max="11" width="14.7109375" style="0" customWidth="1"/>
  </cols>
  <sheetData>
    <row r="1" spans="1:11" ht="12.75">
      <c r="A1" s="1" t="s">
        <v>23</v>
      </c>
      <c r="B1" s="2" t="s">
        <v>24</v>
      </c>
      <c r="C1" s="2" t="s">
        <v>50</v>
      </c>
      <c r="D1" s="2" t="s">
        <v>53</v>
      </c>
      <c r="E1" s="2" t="s">
        <v>49</v>
      </c>
      <c r="F1" s="2" t="s">
        <v>36</v>
      </c>
      <c r="G1" s="2" t="s">
        <v>33</v>
      </c>
      <c r="H1" s="2" t="s">
        <v>34</v>
      </c>
      <c r="I1" s="2" t="s">
        <v>35</v>
      </c>
      <c r="J1" s="2" t="s">
        <v>25</v>
      </c>
      <c r="K1" s="2" t="s">
        <v>51</v>
      </c>
    </row>
    <row r="2" spans="1:11" s="13" customFormat="1" ht="12.75">
      <c r="A2" s="16" t="s">
        <v>74</v>
      </c>
      <c r="B2" s="6">
        <v>44511</v>
      </c>
      <c r="C2" s="16" t="s">
        <v>47</v>
      </c>
      <c r="D2" s="16" t="s">
        <v>27</v>
      </c>
      <c r="E2" s="17" t="s">
        <v>83</v>
      </c>
      <c r="F2" s="7">
        <v>1320000</v>
      </c>
      <c r="G2" s="7">
        <v>1320000</v>
      </c>
      <c r="H2" s="40">
        <v>1320000</v>
      </c>
      <c r="I2" s="6">
        <v>44511</v>
      </c>
      <c r="J2" s="6">
        <v>44511</v>
      </c>
      <c r="K2" s="16" t="s">
        <v>30</v>
      </c>
    </row>
    <row r="3" spans="1:11" s="13" customFormat="1" ht="22.5">
      <c r="A3" s="18" t="s">
        <v>71</v>
      </c>
      <c r="B3" s="19">
        <v>44466</v>
      </c>
      <c r="C3" s="18" t="s">
        <v>47</v>
      </c>
      <c r="D3" s="18" t="s">
        <v>27</v>
      </c>
      <c r="E3" s="20" t="s">
        <v>56</v>
      </c>
      <c r="F3" s="21">
        <v>130000</v>
      </c>
      <c r="G3" s="21">
        <v>130000</v>
      </c>
      <c r="H3" s="41">
        <v>130000</v>
      </c>
      <c r="I3" s="19">
        <v>44466</v>
      </c>
      <c r="J3" s="19">
        <v>44466</v>
      </c>
      <c r="K3" s="18" t="s">
        <v>30</v>
      </c>
    </row>
    <row r="4" spans="1:11" s="13" customFormat="1" ht="22.5">
      <c r="A4" s="16" t="s">
        <v>72</v>
      </c>
      <c r="B4" s="6">
        <v>44447</v>
      </c>
      <c r="C4" s="16" t="s">
        <v>47</v>
      </c>
      <c r="D4" s="16" t="s">
        <v>52</v>
      </c>
      <c r="E4" s="17" t="s">
        <v>67</v>
      </c>
      <c r="F4" s="7">
        <v>550000</v>
      </c>
      <c r="G4" s="7">
        <v>550000</v>
      </c>
      <c r="H4" s="7">
        <v>550000</v>
      </c>
      <c r="I4" s="6">
        <v>44447</v>
      </c>
      <c r="J4" s="6">
        <v>44448</v>
      </c>
      <c r="K4" s="16" t="s">
        <v>30</v>
      </c>
    </row>
    <row r="5" spans="1:11" s="13" customFormat="1" ht="22.5">
      <c r="A5" s="38" t="s">
        <v>18</v>
      </c>
      <c r="B5" s="19">
        <v>44466</v>
      </c>
      <c r="C5" s="38" t="s">
        <v>47</v>
      </c>
      <c r="D5" s="38" t="s">
        <v>27</v>
      </c>
      <c r="E5" s="39" t="s">
        <v>63</v>
      </c>
      <c r="F5" s="21">
        <v>400000</v>
      </c>
      <c r="G5" s="21">
        <v>400000</v>
      </c>
      <c r="H5" s="21">
        <v>400000</v>
      </c>
      <c r="I5" s="19">
        <v>44466</v>
      </c>
      <c r="J5" s="19">
        <v>44466</v>
      </c>
      <c r="K5" s="38" t="s">
        <v>30</v>
      </c>
    </row>
    <row r="6" spans="1:11" ht="12.75">
      <c r="A6" s="3"/>
      <c r="B6" s="3"/>
      <c r="C6" s="3"/>
      <c r="D6" s="3"/>
      <c r="E6" s="4" t="s">
        <v>54</v>
      </c>
      <c r="F6" s="5">
        <f aca="true" t="shared" si="0" ref="F6:G6">SUM(F2:F4)</f>
        <v>2000000</v>
      </c>
      <c r="G6" s="5">
        <f t="shared" si="0"/>
        <v>2000000</v>
      </c>
      <c r="H6" s="5">
        <f>SUM(H2:H5)</f>
        <v>2400000</v>
      </c>
      <c r="I6" s="3"/>
      <c r="J6" s="3"/>
      <c r="K6" s="3"/>
    </row>
    <row r="10" spans="5:8" ht="14.25">
      <c r="E10" s="10" t="s">
        <v>75</v>
      </c>
      <c r="F10" s="11"/>
      <c r="G10" s="11"/>
      <c r="H10" s="12" t="s">
        <v>73</v>
      </c>
    </row>
    <row r="11" spans="5:8" ht="12.75">
      <c r="E11" s="31" t="s">
        <v>66</v>
      </c>
      <c r="F11" s="32"/>
      <c r="G11" s="32"/>
      <c r="H11" s="42">
        <f>'학교(3분기)'!H3</f>
        <v>70000</v>
      </c>
    </row>
    <row r="12" spans="5:8" ht="12.75">
      <c r="E12" s="8" t="s">
        <v>69</v>
      </c>
      <c r="F12" s="9"/>
      <c r="G12" s="9"/>
      <c r="H12" s="43">
        <f>H6</f>
        <v>2400000</v>
      </c>
    </row>
    <row r="13" spans="5:8" ht="12.75">
      <c r="E13" s="8" t="s">
        <v>58</v>
      </c>
      <c r="F13" s="9"/>
      <c r="G13" s="9"/>
      <c r="H13" s="43">
        <f>'수익자(3분기) '!H22</f>
        <v>8892200</v>
      </c>
    </row>
    <row r="14" spans="5:8" ht="13.5">
      <c r="E14" s="33" t="s">
        <v>68</v>
      </c>
      <c r="F14" s="34"/>
      <c r="G14" s="34"/>
      <c r="H14" s="44">
        <f>'시보조(3분기) '!H10</f>
        <v>7965000</v>
      </c>
    </row>
    <row r="15" spans="5:8" ht="13.5">
      <c r="E15" s="35" t="s">
        <v>57</v>
      </c>
      <c r="F15" s="36"/>
      <c r="G15" s="36"/>
      <c r="H15" s="37">
        <f>SUBTOTAL(9,H10:H14)</f>
        <v>19327200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65"/>
  <headerFooter alignWithMargins="0">
    <oddHeader>&amp;C&amp;"HY헤드라인M,Bold"&amp;15 2021학년도 1분기 야구부 지출내역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defaultGridColor="0" zoomScaleSheetLayoutView="75" colorId="11" workbookViewId="0" topLeftCell="A1">
      <selection activeCell="E42" sqref="E42:E43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8.28125" style="0" bestFit="1" customWidth="1"/>
    <col min="6" max="10" width="14.57421875" style="0" customWidth="1"/>
    <col min="11" max="11" width="14.7109375" style="0" customWidth="1"/>
  </cols>
  <sheetData>
    <row r="1" spans="1:11" ht="12.75">
      <c r="A1" s="1" t="s">
        <v>23</v>
      </c>
      <c r="B1" s="2" t="s">
        <v>24</v>
      </c>
      <c r="C1" s="2" t="s">
        <v>50</v>
      </c>
      <c r="D1" s="2" t="s">
        <v>53</v>
      </c>
      <c r="E1" s="2" t="s">
        <v>49</v>
      </c>
      <c r="F1" s="2" t="s">
        <v>36</v>
      </c>
      <c r="G1" s="2" t="s">
        <v>33</v>
      </c>
      <c r="H1" s="2" t="s">
        <v>34</v>
      </c>
      <c r="I1" s="2" t="s">
        <v>35</v>
      </c>
      <c r="J1" s="2" t="s">
        <v>25</v>
      </c>
      <c r="K1" s="2" t="s">
        <v>51</v>
      </c>
    </row>
    <row r="2" spans="1:11" ht="12.75">
      <c r="A2" s="22" t="s">
        <v>21</v>
      </c>
      <c r="B2" s="6">
        <v>44526</v>
      </c>
      <c r="C2" s="22" t="s">
        <v>47</v>
      </c>
      <c r="D2" s="22" t="s">
        <v>27</v>
      </c>
      <c r="E2" s="23" t="s">
        <v>45</v>
      </c>
      <c r="F2" s="7">
        <v>192800</v>
      </c>
      <c r="G2" s="7">
        <v>192800</v>
      </c>
      <c r="H2" s="7">
        <v>192800</v>
      </c>
      <c r="I2" s="6">
        <v>44526</v>
      </c>
      <c r="J2" s="6">
        <v>44526</v>
      </c>
      <c r="K2" s="22" t="s">
        <v>30</v>
      </c>
    </row>
    <row r="3" spans="1:11" ht="12.75">
      <c r="A3" s="22" t="s">
        <v>28</v>
      </c>
      <c r="B3" s="6">
        <v>44526</v>
      </c>
      <c r="C3" s="22" t="s">
        <v>47</v>
      </c>
      <c r="D3" s="22" t="s">
        <v>27</v>
      </c>
      <c r="E3" s="23" t="s">
        <v>46</v>
      </c>
      <c r="F3" s="7">
        <v>150000</v>
      </c>
      <c r="G3" s="7">
        <v>150000</v>
      </c>
      <c r="H3" s="7">
        <v>150000</v>
      </c>
      <c r="I3" s="6">
        <v>44526</v>
      </c>
      <c r="J3" s="6">
        <v>44526</v>
      </c>
      <c r="K3" s="22" t="s">
        <v>30</v>
      </c>
    </row>
    <row r="4" spans="1:11" ht="12.75">
      <c r="A4" s="22" t="s">
        <v>29</v>
      </c>
      <c r="B4" s="6">
        <v>44519</v>
      </c>
      <c r="C4" s="22" t="s">
        <v>47</v>
      </c>
      <c r="D4" s="22" t="s">
        <v>27</v>
      </c>
      <c r="E4" s="23" t="s">
        <v>40</v>
      </c>
      <c r="F4" s="7">
        <v>120000</v>
      </c>
      <c r="G4" s="7">
        <v>120000</v>
      </c>
      <c r="H4" s="7">
        <v>120000</v>
      </c>
      <c r="I4" s="6">
        <v>44519</v>
      </c>
      <c r="J4" s="6">
        <v>44519</v>
      </c>
      <c r="K4" s="22" t="s">
        <v>30</v>
      </c>
    </row>
    <row r="5" spans="1:11" ht="12.75">
      <c r="A5" s="22" t="s">
        <v>37</v>
      </c>
      <c r="B5" s="6">
        <v>44511</v>
      </c>
      <c r="C5" s="22" t="s">
        <v>47</v>
      </c>
      <c r="D5" s="22" t="s">
        <v>27</v>
      </c>
      <c r="E5" s="23" t="s">
        <v>0</v>
      </c>
      <c r="F5" s="7">
        <v>968000</v>
      </c>
      <c r="G5" s="7">
        <v>968000</v>
      </c>
      <c r="H5" s="7">
        <v>968000</v>
      </c>
      <c r="I5" s="6">
        <v>44511</v>
      </c>
      <c r="J5" s="6">
        <v>44511</v>
      </c>
      <c r="K5" s="22" t="s">
        <v>30</v>
      </c>
    </row>
    <row r="6" spans="1:11" s="13" customFormat="1" ht="12.75">
      <c r="A6" s="24" t="s">
        <v>7</v>
      </c>
      <c r="B6" s="14">
        <v>44510</v>
      </c>
      <c r="C6" s="24" t="s">
        <v>47</v>
      </c>
      <c r="D6" s="24" t="s">
        <v>27</v>
      </c>
      <c r="E6" s="25" t="s">
        <v>44</v>
      </c>
      <c r="F6" s="15">
        <v>117000</v>
      </c>
      <c r="G6" s="15">
        <v>117000</v>
      </c>
      <c r="H6" s="15">
        <v>117000</v>
      </c>
      <c r="I6" s="14">
        <v>44510</v>
      </c>
      <c r="J6" s="14">
        <v>44510</v>
      </c>
      <c r="K6" s="24" t="s">
        <v>30</v>
      </c>
    </row>
    <row r="7" spans="1:11" s="13" customFormat="1" ht="12.75">
      <c r="A7" s="24" t="s">
        <v>4</v>
      </c>
      <c r="B7" s="14">
        <v>44494</v>
      </c>
      <c r="C7" s="24" t="s">
        <v>47</v>
      </c>
      <c r="D7" s="24" t="s">
        <v>27</v>
      </c>
      <c r="E7" s="25" t="s">
        <v>38</v>
      </c>
      <c r="F7" s="15">
        <v>523010</v>
      </c>
      <c r="G7" s="15">
        <v>523010</v>
      </c>
      <c r="H7" s="15">
        <v>523010</v>
      </c>
      <c r="I7" s="14">
        <v>44494</v>
      </c>
      <c r="J7" s="14">
        <v>44494</v>
      </c>
      <c r="K7" s="24" t="s">
        <v>30</v>
      </c>
    </row>
    <row r="8" spans="1:11" s="13" customFormat="1" ht="12.75">
      <c r="A8" s="24" t="s">
        <v>6</v>
      </c>
      <c r="B8" s="14">
        <v>44477</v>
      </c>
      <c r="C8" s="24" t="s">
        <v>47</v>
      </c>
      <c r="D8" s="24" t="s">
        <v>27</v>
      </c>
      <c r="E8" s="25" t="s">
        <v>39</v>
      </c>
      <c r="F8" s="15">
        <v>328270</v>
      </c>
      <c r="G8" s="15">
        <v>328270</v>
      </c>
      <c r="H8" s="15">
        <v>328270</v>
      </c>
      <c r="I8" s="14">
        <v>44477</v>
      </c>
      <c r="J8" s="14">
        <v>44477</v>
      </c>
      <c r="K8" s="24" t="s">
        <v>30</v>
      </c>
    </row>
    <row r="9" spans="1:11" s="13" customFormat="1" ht="12.75">
      <c r="A9" s="24" t="s">
        <v>17</v>
      </c>
      <c r="B9" s="14">
        <v>44466</v>
      </c>
      <c r="C9" s="24" t="s">
        <v>47</v>
      </c>
      <c r="D9" s="24" t="s">
        <v>27</v>
      </c>
      <c r="E9" s="25" t="s">
        <v>43</v>
      </c>
      <c r="F9" s="15">
        <v>475460</v>
      </c>
      <c r="G9" s="15">
        <v>475460</v>
      </c>
      <c r="H9" s="15">
        <v>475460</v>
      </c>
      <c r="I9" s="14">
        <v>44466</v>
      </c>
      <c r="J9" s="14">
        <v>44466</v>
      </c>
      <c r="K9" s="24" t="s">
        <v>30</v>
      </c>
    </row>
    <row r="10" spans="1:11" s="26" customFormat="1" ht="12.75">
      <c r="A10" s="27" t="s">
        <v>18</v>
      </c>
      <c r="B10" s="28">
        <v>44466</v>
      </c>
      <c r="C10" s="27" t="s">
        <v>47</v>
      </c>
      <c r="D10" s="27" t="s">
        <v>27</v>
      </c>
      <c r="E10" s="29" t="s">
        <v>63</v>
      </c>
      <c r="F10" s="30">
        <v>595000</v>
      </c>
      <c r="G10" s="30">
        <v>595000</v>
      </c>
      <c r="H10" s="30">
        <v>595000</v>
      </c>
      <c r="I10" s="28">
        <v>44466</v>
      </c>
      <c r="J10" s="28">
        <v>44466</v>
      </c>
      <c r="K10" s="27" t="s">
        <v>30</v>
      </c>
    </row>
    <row r="11" spans="1:11" s="13" customFormat="1" ht="12.75">
      <c r="A11" s="24" t="s">
        <v>12</v>
      </c>
      <c r="B11" s="14">
        <v>44448</v>
      </c>
      <c r="C11" s="24" t="s">
        <v>47</v>
      </c>
      <c r="D11" s="24" t="s">
        <v>27</v>
      </c>
      <c r="E11" s="25" t="s">
        <v>3</v>
      </c>
      <c r="F11" s="15">
        <v>224400</v>
      </c>
      <c r="G11" s="15">
        <v>224400</v>
      </c>
      <c r="H11" s="15">
        <v>224400</v>
      </c>
      <c r="I11" s="14">
        <v>44448</v>
      </c>
      <c r="J11" s="14">
        <v>44448</v>
      </c>
      <c r="K11" s="24" t="s">
        <v>30</v>
      </c>
    </row>
    <row r="12" spans="1:11" s="13" customFormat="1" ht="22.5">
      <c r="A12" s="22" t="s">
        <v>26</v>
      </c>
      <c r="B12" s="6">
        <v>44529</v>
      </c>
      <c r="C12" s="22" t="s">
        <v>47</v>
      </c>
      <c r="D12" s="22" t="s">
        <v>52</v>
      </c>
      <c r="E12" s="23" t="s">
        <v>61</v>
      </c>
      <c r="F12" s="7">
        <v>32040</v>
      </c>
      <c r="G12" s="7">
        <v>32040</v>
      </c>
      <c r="H12" s="7">
        <v>32040</v>
      </c>
      <c r="I12" s="6">
        <v>44529</v>
      </c>
      <c r="J12" s="6">
        <v>44529</v>
      </c>
      <c r="K12" s="22" t="s">
        <v>30</v>
      </c>
    </row>
    <row r="13" spans="1:11" s="13" customFormat="1" ht="12.75">
      <c r="A13" s="22" t="s">
        <v>5</v>
      </c>
      <c r="B13" s="6">
        <v>44488</v>
      </c>
      <c r="C13" s="22" t="s">
        <v>47</v>
      </c>
      <c r="D13" s="22" t="s">
        <v>52</v>
      </c>
      <c r="E13" s="23" t="s">
        <v>65</v>
      </c>
      <c r="F13" s="7">
        <v>158280</v>
      </c>
      <c r="G13" s="7">
        <v>158280</v>
      </c>
      <c r="H13" s="7">
        <v>158280</v>
      </c>
      <c r="I13" s="6">
        <v>44488</v>
      </c>
      <c r="J13" s="6">
        <v>44488</v>
      </c>
      <c r="K13" s="22" t="s">
        <v>30</v>
      </c>
    </row>
    <row r="14" spans="1:11" s="13" customFormat="1" ht="12.75">
      <c r="A14" s="22" t="s">
        <v>16</v>
      </c>
      <c r="B14" s="6">
        <v>44477</v>
      </c>
      <c r="C14" s="22" t="s">
        <v>47</v>
      </c>
      <c r="D14" s="22" t="s">
        <v>52</v>
      </c>
      <c r="E14" s="23" t="s">
        <v>76</v>
      </c>
      <c r="F14" s="7">
        <v>650000</v>
      </c>
      <c r="G14" s="7">
        <v>650000</v>
      </c>
      <c r="H14" s="7">
        <v>650000</v>
      </c>
      <c r="I14" s="6">
        <v>44477</v>
      </c>
      <c r="J14" s="6">
        <v>44477</v>
      </c>
      <c r="K14" s="22" t="s">
        <v>30</v>
      </c>
    </row>
    <row r="15" spans="1:11" s="13" customFormat="1" ht="12.75">
      <c r="A15" s="22" t="s">
        <v>11</v>
      </c>
      <c r="B15" s="6">
        <v>44448</v>
      </c>
      <c r="C15" s="22" t="s">
        <v>47</v>
      </c>
      <c r="D15" s="22" t="s">
        <v>27</v>
      </c>
      <c r="E15" s="23" t="s">
        <v>70</v>
      </c>
      <c r="F15" s="7">
        <v>260000</v>
      </c>
      <c r="G15" s="7">
        <v>260000</v>
      </c>
      <c r="H15" s="7">
        <v>260000</v>
      </c>
      <c r="I15" s="6">
        <v>44448</v>
      </c>
      <c r="J15" s="6">
        <v>44448</v>
      </c>
      <c r="K15" s="22" t="s">
        <v>30</v>
      </c>
    </row>
    <row r="16" spans="1:11" s="13" customFormat="1" ht="12.75">
      <c r="A16" s="22" t="s">
        <v>79</v>
      </c>
      <c r="B16" s="6">
        <v>44524</v>
      </c>
      <c r="C16" s="22" t="s">
        <v>47</v>
      </c>
      <c r="D16" s="22" t="s">
        <v>20</v>
      </c>
      <c r="E16" s="23" t="s">
        <v>84</v>
      </c>
      <c r="F16" s="7">
        <v>160980</v>
      </c>
      <c r="G16" s="7">
        <v>160980</v>
      </c>
      <c r="H16" s="7">
        <v>160980</v>
      </c>
      <c r="I16" s="6">
        <v>44524</v>
      </c>
      <c r="J16" s="6">
        <v>44524</v>
      </c>
      <c r="K16" s="22" t="s">
        <v>30</v>
      </c>
    </row>
    <row r="17" spans="1:11" s="13" customFormat="1" ht="12.75">
      <c r="A17" s="22" t="s">
        <v>81</v>
      </c>
      <c r="B17" s="6">
        <v>44517</v>
      </c>
      <c r="C17" s="22" t="s">
        <v>47</v>
      </c>
      <c r="D17" s="22" t="s">
        <v>20</v>
      </c>
      <c r="E17" s="23" t="s">
        <v>88</v>
      </c>
      <c r="F17" s="7">
        <v>1205000</v>
      </c>
      <c r="G17" s="7">
        <v>1205000</v>
      </c>
      <c r="H17" s="7">
        <v>1205000</v>
      </c>
      <c r="I17" s="6">
        <v>44517</v>
      </c>
      <c r="J17" s="6">
        <v>44517</v>
      </c>
      <c r="K17" s="22" t="s">
        <v>30</v>
      </c>
    </row>
    <row r="18" spans="1:11" s="13" customFormat="1" ht="12.75">
      <c r="A18" s="22" t="s">
        <v>82</v>
      </c>
      <c r="B18" s="6">
        <v>44498</v>
      </c>
      <c r="C18" s="22" t="s">
        <v>47</v>
      </c>
      <c r="D18" s="22" t="s">
        <v>20</v>
      </c>
      <c r="E18" s="23" t="s">
        <v>86</v>
      </c>
      <c r="F18" s="7">
        <v>160980</v>
      </c>
      <c r="G18" s="7">
        <v>160980</v>
      </c>
      <c r="H18" s="7">
        <v>160980</v>
      </c>
      <c r="I18" s="6">
        <v>44498</v>
      </c>
      <c r="J18" s="6">
        <v>44498</v>
      </c>
      <c r="K18" s="22" t="s">
        <v>30</v>
      </c>
    </row>
    <row r="19" spans="1:11" s="13" customFormat="1" ht="12.75">
      <c r="A19" s="22" t="s">
        <v>78</v>
      </c>
      <c r="B19" s="6">
        <v>44484</v>
      </c>
      <c r="C19" s="22" t="s">
        <v>47</v>
      </c>
      <c r="D19" s="22" t="s">
        <v>20</v>
      </c>
      <c r="E19" s="23" t="s">
        <v>87</v>
      </c>
      <c r="F19" s="7">
        <v>1205000</v>
      </c>
      <c r="G19" s="7">
        <v>1205000</v>
      </c>
      <c r="H19" s="7">
        <v>1205000</v>
      </c>
      <c r="I19" s="6">
        <v>44484</v>
      </c>
      <c r="J19" s="6">
        <v>44484</v>
      </c>
      <c r="K19" s="22" t="s">
        <v>30</v>
      </c>
    </row>
    <row r="20" spans="1:11" s="13" customFormat="1" ht="12.75">
      <c r="A20" s="22" t="s">
        <v>77</v>
      </c>
      <c r="B20" s="6">
        <v>44467</v>
      </c>
      <c r="C20" s="22" t="s">
        <v>47</v>
      </c>
      <c r="D20" s="22" t="s">
        <v>20</v>
      </c>
      <c r="E20" s="23" t="s">
        <v>85</v>
      </c>
      <c r="F20" s="7">
        <v>160980</v>
      </c>
      <c r="G20" s="7">
        <v>160980</v>
      </c>
      <c r="H20" s="7">
        <v>160980</v>
      </c>
      <c r="I20" s="6">
        <v>44467</v>
      </c>
      <c r="J20" s="6">
        <v>44467</v>
      </c>
      <c r="K20" s="22" t="s">
        <v>30</v>
      </c>
    </row>
    <row r="21" spans="1:11" s="13" customFormat="1" ht="12.75">
      <c r="A21" s="22" t="s">
        <v>80</v>
      </c>
      <c r="B21" s="6">
        <v>44456</v>
      </c>
      <c r="C21" s="22" t="s">
        <v>47</v>
      </c>
      <c r="D21" s="22" t="s">
        <v>20</v>
      </c>
      <c r="E21" s="23" t="s">
        <v>89</v>
      </c>
      <c r="F21" s="7">
        <v>1205000</v>
      </c>
      <c r="G21" s="7">
        <v>1205000</v>
      </c>
      <c r="H21" s="7">
        <v>1205000</v>
      </c>
      <c r="I21" s="6">
        <v>44456</v>
      </c>
      <c r="J21" s="6">
        <v>44456</v>
      </c>
      <c r="K21" s="22" t="s">
        <v>30</v>
      </c>
    </row>
    <row r="22" spans="1:11" ht="12.75">
      <c r="A22" s="3"/>
      <c r="B22" s="3"/>
      <c r="C22" s="3"/>
      <c r="D22" s="3"/>
      <c r="E22" s="4" t="s">
        <v>54</v>
      </c>
      <c r="F22" s="5">
        <f aca="true" t="shared" si="0" ref="F22:G22">SUM(F2:F21)</f>
        <v>8892200</v>
      </c>
      <c r="G22" s="5">
        <f t="shared" si="0"/>
        <v>8892200</v>
      </c>
      <c r="H22" s="5">
        <f>SUM(H2:H21)</f>
        <v>8892200</v>
      </c>
      <c r="I22" s="3"/>
      <c r="J22" s="3"/>
      <c r="K22" s="3"/>
    </row>
    <row r="26" spans="5:8" ht="18" customHeight="1">
      <c r="E26" s="10" t="s">
        <v>75</v>
      </c>
      <c r="F26" s="11"/>
      <c r="G26" s="11"/>
      <c r="H26" s="12" t="s">
        <v>73</v>
      </c>
    </row>
    <row r="27" spans="5:8" ht="12.75">
      <c r="E27" s="31" t="s">
        <v>66</v>
      </c>
      <c r="F27" s="32"/>
      <c r="G27" s="32"/>
      <c r="H27" s="42">
        <f>'학교(3분기)'!H3</f>
        <v>70000</v>
      </c>
    </row>
    <row r="28" spans="5:8" ht="12.75">
      <c r="E28" s="8" t="s">
        <v>69</v>
      </c>
      <c r="F28" s="9"/>
      <c r="G28" s="9"/>
      <c r="H28" s="43">
        <f>'목적(3분기)'!H6</f>
        <v>2400000</v>
      </c>
    </row>
    <row r="29" spans="5:8" ht="12.75">
      <c r="E29" s="8" t="s">
        <v>58</v>
      </c>
      <c r="F29" s="9"/>
      <c r="G29" s="9"/>
      <c r="H29" s="43">
        <f>H22</f>
        <v>8892200</v>
      </c>
    </row>
    <row r="30" spans="5:8" ht="13.5">
      <c r="E30" s="33" t="s">
        <v>68</v>
      </c>
      <c r="F30" s="34"/>
      <c r="G30" s="34"/>
      <c r="H30" s="44">
        <f>'시보조(3분기) '!H10</f>
        <v>7965000</v>
      </c>
    </row>
    <row r="31" spans="5:8" ht="13.5">
      <c r="E31" s="35" t="s">
        <v>57</v>
      </c>
      <c r="F31" s="36"/>
      <c r="G31" s="36"/>
      <c r="H31" s="37">
        <f>SUBTOTAL(9,H26:H30)</f>
        <v>19327200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65"/>
  <headerFooter alignWithMargins="0">
    <oddHeader>&amp;C&amp;"HY헤드라인M,Bold"&amp;16 2021학년도 1분기 야구부 지출내역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defaultGridColor="0" zoomScaleSheetLayoutView="75" colorId="11" workbookViewId="0" topLeftCell="A1">
      <selection activeCell="E31" sqref="E28:E31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87.7109375" style="0" bestFit="1" customWidth="1"/>
    <col min="6" max="10" width="14.57421875" style="0" customWidth="1"/>
    <col min="11" max="11" width="14.7109375" style="0" customWidth="1"/>
  </cols>
  <sheetData>
    <row r="1" spans="1:11" ht="18.75" customHeight="1">
      <c r="A1" s="1" t="s">
        <v>23</v>
      </c>
      <c r="B1" s="2" t="s">
        <v>24</v>
      </c>
      <c r="C1" s="2" t="s">
        <v>50</v>
      </c>
      <c r="D1" s="2" t="s">
        <v>53</v>
      </c>
      <c r="E1" s="2" t="s">
        <v>49</v>
      </c>
      <c r="F1" s="2" t="s">
        <v>36</v>
      </c>
      <c r="G1" s="2" t="s">
        <v>33</v>
      </c>
      <c r="H1" s="2" t="s">
        <v>34</v>
      </c>
      <c r="I1" s="2" t="s">
        <v>35</v>
      </c>
      <c r="J1" s="2" t="s">
        <v>25</v>
      </c>
      <c r="K1" s="2" t="s">
        <v>51</v>
      </c>
    </row>
    <row r="2" spans="1:11" ht="18.75" customHeight="1">
      <c r="A2" s="22" t="s">
        <v>31</v>
      </c>
      <c r="B2" s="6">
        <v>44524</v>
      </c>
      <c r="C2" s="22" t="s">
        <v>47</v>
      </c>
      <c r="D2" s="22" t="s">
        <v>20</v>
      </c>
      <c r="E2" s="23" t="s">
        <v>59</v>
      </c>
      <c r="F2" s="7">
        <v>207760</v>
      </c>
      <c r="G2" s="7">
        <v>207760</v>
      </c>
      <c r="H2" s="7">
        <v>207760</v>
      </c>
      <c r="I2" s="6">
        <v>44524</v>
      </c>
      <c r="J2" s="6">
        <v>44524</v>
      </c>
      <c r="K2" s="22" t="s">
        <v>30</v>
      </c>
    </row>
    <row r="3" spans="1:11" ht="18.75" customHeight="1">
      <c r="A3" s="22" t="s">
        <v>32</v>
      </c>
      <c r="B3" s="6">
        <v>44517</v>
      </c>
      <c r="C3" s="22" t="s">
        <v>47</v>
      </c>
      <c r="D3" s="22" t="s">
        <v>20</v>
      </c>
      <c r="E3" s="23" t="s">
        <v>42</v>
      </c>
      <c r="F3" s="7">
        <v>1940000</v>
      </c>
      <c r="G3" s="7">
        <v>1940000</v>
      </c>
      <c r="H3" s="7">
        <v>1940000</v>
      </c>
      <c r="I3" s="6">
        <v>44517</v>
      </c>
      <c r="J3" s="6">
        <v>44517</v>
      </c>
      <c r="K3" s="22" t="s">
        <v>30</v>
      </c>
    </row>
    <row r="4" spans="1:11" ht="18.75" customHeight="1">
      <c r="A4" s="22" t="s">
        <v>14</v>
      </c>
      <c r="B4" s="6">
        <v>44498</v>
      </c>
      <c r="C4" s="22" t="s">
        <v>47</v>
      </c>
      <c r="D4" s="22" t="s">
        <v>20</v>
      </c>
      <c r="E4" s="23" t="s">
        <v>60</v>
      </c>
      <c r="F4" s="7">
        <v>207760</v>
      </c>
      <c r="G4" s="7">
        <v>207760</v>
      </c>
      <c r="H4" s="7">
        <v>207760</v>
      </c>
      <c r="I4" s="6">
        <v>44498</v>
      </c>
      <c r="J4" s="6">
        <v>44498</v>
      </c>
      <c r="K4" s="22" t="s">
        <v>30</v>
      </c>
    </row>
    <row r="5" spans="1:11" s="13" customFormat="1" ht="18.75" customHeight="1">
      <c r="A5" s="22" t="s">
        <v>13</v>
      </c>
      <c r="B5" s="6">
        <v>44488</v>
      </c>
      <c r="C5" s="22" t="s">
        <v>48</v>
      </c>
      <c r="D5" s="22" t="s">
        <v>55</v>
      </c>
      <c r="E5" s="23" t="s">
        <v>62</v>
      </c>
      <c r="F5" s="7">
        <v>226500</v>
      </c>
      <c r="G5" s="7">
        <v>-158280</v>
      </c>
      <c r="H5" s="7">
        <v>-158280</v>
      </c>
      <c r="I5" s="6">
        <v>44488</v>
      </c>
      <c r="J5" s="6">
        <v>44488</v>
      </c>
      <c r="K5" s="22" t="s">
        <v>30</v>
      </c>
    </row>
    <row r="6" spans="1:11" s="13" customFormat="1" ht="18.75" customHeight="1">
      <c r="A6" s="22" t="s">
        <v>15</v>
      </c>
      <c r="B6" s="6">
        <v>44484</v>
      </c>
      <c r="C6" s="22" t="s">
        <v>47</v>
      </c>
      <c r="D6" s="22" t="s">
        <v>20</v>
      </c>
      <c r="E6" s="23" t="s">
        <v>41</v>
      </c>
      <c r="F6" s="7">
        <v>1940000</v>
      </c>
      <c r="G6" s="7">
        <v>1940000</v>
      </c>
      <c r="H6" s="7">
        <v>1940000</v>
      </c>
      <c r="I6" s="6">
        <v>44484</v>
      </c>
      <c r="J6" s="6">
        <v>44484</v>
      </c>
      <c r="K6" s="22" t="s">
        <v>30</v>
      </c>
    </row>
    <row r="7" spans="1:11" s="13" customFormat="1" ht="18.75" customHeight="1">
      <c r="A7" s="22" t="s">
        <v>10</v>
      </c>
      <c r="B7" s="6">
        <v>44467</v>
      </c>
      <c r="C7" s="22" t="s">
        <v>47</v>
      </c>
      <c r="D7" s="22" t="s">
        <v>20</v>
      </c>
      <c r="E7" s="23" t="s">
        <v>64</v>
      </c>
      <c r="F7" s="7">
        <v>207760</v>
      </c>
      <c r="G7" s="7">
        <v>207760</v>
      </c>
      <c r="H7" s="7">
        <v>207760</v>
      </c>
      <c r="I7" s="6">
        <v>44467</v>
      </c>
      <c r="J7" s="6">
        <v>44467</v>
      </c>
      <c r="K7" s="22" t="s">
        <v>30</v>
      </c>
    </row>
    <row r="8" spans="1:11" s="13" customFormat="1" ht="18.75" customHeight="1">
      <c r="A8" s="22" t="s">
        <v>8</v>
      </c>
      <c r="B8" s="6">
        <v>44456</v>
      </c>
      <c r="C8" s="22" t="s">
        <v>47</v>
      </c>
      <c r="D8" s="22" t="s">
        <v>20</v>
      </c>
      <c r="E8" s="23" t="s">
        <v>1</v>
      </c>
      <c r="F8" s="7">
        <v>1940000</v>
      </c>
      <c r="G8" s="7">
        <v>1940000</v>
      </c>
      <c r="H8" s="7">
        <v>1940000</v>
      </c>
      <c r="I8" s="6">
        <v>44456</v>
      </c>
      <c r="J8" s="6">
        <v>44456</v>
      </c>
      <c r="K8" s="22" t="s">
        <v>30</v>
      </c>
    </row>
    <row r="9" spans="1:11" s="13" customFormat="1" ht="18.75" customHeight="1">
      <c r="A9" s="22" t="s">
        <v>9</v>
      </c>
      <c r="B9" s="6">
        <v>44453</v>
      </c>
      <c r="C9" s="22" t="s">
        <v>47</v>
      </c>
      <c r="D9" s="22" t="s">
        <v>20</v>
      </c>
      <c r="E9" s="23" t="s">
        <v>19</v>
      </c>
      <c r="F9" s="7">
        <v>1680000</v>
      </c>
      <c r="G9" s="7">
        <v>1680000</v>
      </c>
      <c r="H9" s="7">
        <v>1680000</v>
      </c>
      <c r="I9" s="6">
        <v>44453</v>
      </c>
      <c r="J9" s="6">
        <v>44453</v>
      </c>
      <c r="K9" s="22" t="s">
        <v>30</v>
      </c>
    </row>
    <row r="10" spans="1:11" ht="18.75" customHeight="1">
      <c r="A10" s="3"/>
      <c r="B10" s="3"/>
      <c r="C10" s="3"/>
      <c r="D10" s="3"/>
      <c r="E10" s="4" t="s">
        <v>54</v>
      </c>
      <c r="F10" s="5">
        <f>SUM(F2:F9)</f>
        <v>8349780</v>
      </c>
      <c r="G10" s="5">
        <f aca="true" t="shared" si="0" ref="G10:H10">SUM(G2:G9)</f>
        <v>7965000</v>
      </c>
      <c r="H10" s="5">
        <f t="shared" si="0"/>
        <v>7965000</v>
      </c>
      <c r="I10" s="3"/>
      <c r="J10" s="3"/>
      <c r="K10" s="3"/>
    </row>
    <row r="14" spans="5:8" ht="14.25">
      <c r="E14" s="10" t="s">
        <v>75</v>
      </c>
      <c r="F14" s="11"/>
      <c r="G14" s="11"/>
      <c r="H14" s="12" t="s">
        <v>73</v>
      </c>
    </row>
    <row r="15" spans="5:8" ht="12.75">
      <c r="E15" s="31" t="s">
        <v>66</v>
      </c>
      <c r="F15" s="32"/>
      <c r="G15" s="32"/>
      <c r="H15" s="42">
        <f>'학교(3분기)'!H3</f>
        <v>70000</v>
      </c>
    </row>
    <row r="16" spans="5:8" ht="12.75">
      <c r="E16" s="8" t="s">
        <v>69</v>
      </c>
      <c r="F16" s="9"/>
      <c r="G16" s="9"/>
      <c r="H16" s="43">
        <f>'목적(3분기)'!H6</f>
        <v>2400000</v>
      </c>
    </row>
    <row r="17" spans="5:8" ht="12.75">
      <c r="E17" s="8" t="s">
        <v>58</v>
      </c>
      <c r="F17" s="9"/>
      <c r="G17" s="9"/>
      <c r="H17" s="43">
        <f>'수익자(3분기) '!H22</f>
        <v>8892200</v>
      </c>
    </row>
    <row r="18" spans="5:8" ht="13.5">
      <c r="E18" s="33" t="s">
        <v>68</v>
      </c>
      <c r="F18" s="34"/>
      <c r="G18" s="34"/>
      <c r="H18" s="44">
        <f>H10</f>
        <v>7965000</v>
      </c>
    </row>
    <row r="19" spans="5:8" ht="13.5">
      <c r="E19" s="35" t="s">
        <v>57</v>
      </c>
      <c r="F19" s="36"/>
      <c r="G19" s="36"/>
      <c r="H19" s="37">
        <f>SUM(H15:H18)</f>
        <v>19327200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56"/>
  <headerFooter alignWithMargins="0">
    <oddHeader>&amp;C&amp;"굴림,Regular"&amp;9 2021학년도 1분기 야구부 지출내역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